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告厅" sheetId="1" r:id="rId1"/>
    <sheet name="一二三楼文化墙" sheetId="2" r:id="rId2"/>
    <sheet name="图书角" sheetId="3" r:id="rId3"/>
  </sheets>
  <definedNames/>
  <calcPr fullCalcOnLoad="1"/>
</workbook>
</file>

<file path=xl/sharedStrings.xml><?xml version="1.0" encoding="utf-8"?>
<sst xmlns="http://schemas.openxmlformats.org/spreadsheetml/2006/main" count="154" uniqueCount="107">
  <si>
    <t>报告厅翻新及党建题材文化墙面参考参数（以现场实测为准）</t>
  </si>
  <si>
    <t>序号</t>
  </si>
  <si>
    <t>项目名称</t>
  </si>
  <si>
    <t>材质</t>
  </si>
  <si>
    <t>单位</t>
  </si>
  <si>
    <t>规格</t>
  </si>
  <si>
    <t>数量</t>
  </si>
  <si>
    <t>轻钢龙骨石膏吊顶</t>
  </si>
  <si>
    <t>高低吊顶轻钢龙骨石膏板安装，定位、弹线、吊筋、安装龙骨及附件、调整校正</t>
  </si>
  <si>
    <t>平米</t>
  </si>
  <si>
    <t>15*3.6</t>
  </si>
  <si>
    <t>腻子乳胶漆</t>
  </si>
  <si>
    <t>地毯铺贴</t>
  </si>
  <si>
    <t>放样、剪裁、清理基层、四周毛刺条胶粘、钉压条、刷胶、铺毯、修边、清扫</t>
  </si>
  <si>
    <t>15*2.6</t>
  </si>
  <si>
    <t>吊顶软膜灯光</t>
  </si>
  <si>
    <t>铝合金龙骨 漫反射灯、软膜</t>
  </si>
  <si>
    <t>1.6*1.2*5</t>
  </si>
  <si>
    <t>集成墙板安装</t>
  </si>
  <si>
    <t>PVC隔音阻燃集成墙板</t>
  </si>
  <si>
    <t>17*5.6</t>
  </si>
  <si>
    <t>金色舞台幕布</t>
  </si>
  <si>
    <t>哑光天鹅绒阻燃金色舞台幕布</t>
  </si>
  <si>
    <t>平方</t>
  </si>
  <si>
    <t>14.7*5.6*2</t>
  </si>
  <si>
    <t>幕布轨道</t>
  </si>
  <si>
    <t>铝合金手动加强轨+滑轮</t>
  </si>
  <si>
    <t>米</t>
  </si>
  <si>
    <t>两侧台阶重新制作或翻新</t>
  </si>
  <si>
    <t>金属框架及木板金属饰条装饰</t>
  </si>
  <si>
    <t>个</t>
  </si>
  <si>
    <t>/</t>
  </si>
  <si>
    <t>技师学院标志</t>
  </si>
  <si>
    <t>亚克力无边发光及变压器等</t>
  </si>
  <si>
    <t>0.8*0.8</t>
  </si>
  <si>
    <t>技师学院汉字</t>
  </si>
  <si>
    <t>0.38*6</t>
  </si>
  <si>
    <t>报告厅入室门更换</t>
  </si>
  <si>
    <t>实木复合门+五金锁件</t>
  </si>
  <si>
    <t>套</t>
  </si>
  <si>
    <t>1.6*2.05</t>
  </si>
  <si>
    <t>实木复合双侧包套</t>
  </si>
  <si>
    <t>（2*2+1.6）*2</t>
  </si>
  <si>
    <t>单红电子屏P10</t>
  </si>
  <si>
    <t>P10单红屏、边框、龙骨、控制卡程序、电源、变压器等</t>
  </si>
  <si>
    <r>
      <t>14*</t>
    </r>
    <r>
      <rPr>
        <sz val="10"/>
        <rFont val="微软雅黑"/>
        <family val="2"/>
      </rPr>
      <t>（</t>
    </r>
    <r>
      <rPr>
        <sz val="10"/>
        <rFont val="微软雅黑"/>
        <family val="2"/>
      </rPr>
      <t>0.8+0.09</t>
    </r>
    <r>
      <rPr>
        <sz val="10"/>
        <rFont val="微软雅黑"/>
        <family val="2"/>
      </rPr>
      <t>）</t>
    </r>
  </si>
  <si>
    <t>电子屏悬挂框体</t>
  </si>
  <si>
    <t>L4角钢框架吊顶安装加固</t>
  </si>
  <si>
    <t>电子屏调试安装</t>
  </si>
  <si>
    <t>调试安装</t>
  </si>
  <si>
    <t>项</t>
  </si>
  <si>
    <t>窗帘</t>
  </si>
  <si>
    <t>涤纶三层夹层遮光黑丝布窗帘</t>
  </si>
  <si>
    <t>4.5*1.5*1.8*4</t>
  </si>
  <si>
    <t>窗帘滑轨安装</t>
  </si>
  <si>
    <t>加重铝合金明装轨道或欧式滑轨</t>
  </si>
  <si>
    <t>1.6*4</t>
  </si>
  <si>
    <t>主席台桌子</t>
  </si>
  <si>
    <t>维修翻新</t>
  </si>
  <si>
    <t>件</t>
  </si>
  <si>
    <t>1400*600*750</t>
  </si>
  <si>
    <t>入口处墙面文化</t>
  </si>
  <si>
    <t>PVC造型   5+3亚克力水晶字</t>
  </si>
  <si>
    <t>6*2</t>
  </si>
  <si>
    <t>西墙</t>
  </si>
  <si>
    <t>PVC异形雕刻UV喷多层嵌套水晶字</t>
  </si>
  <si>
    <t>120*80</t>
  </si>
  <si>
    <t>北侧墙面文化</t>
  </si>
  <si>
    <t>450*200*4</t>
  </si>
  <si>
    <t>座椅拆除 吊顶拆除垃圾清理费</t>
  </si>
  <si>
    <t>现场清扫、垃圾装袋、
清运至指定区域</t>
  </si>
  <si>
    <t>17*2.6</t>
  </si>
  <si>
    <t>操控台后移 
强弱电布线</t>
  </si>
  <si>
    <t>定位、打洞、清理、布线</t>
  </si>
  <si>
    <t>施工脚手架费</t>
  </si>
  <si>
    <t>脚手架搭拆及租赁</t>
  </si>
  <si>
    <t>办公楼墙面文化参考参数（以现场实测为准）</t>
  </si>
  <si>
    <t>参数</t>
  </si>
  <si>
    <t>二楼主题墙</t>
  </si>
  <si>
    <t>更换玄影布壁纸底层铺贴及亚克力水晶字装饰</t>
  </si>
  <si>
    <t>5.42*2.68</t>
  </si>
  <si>
    <t>二楼 八块展板</t>
  </si>
  <si>
    <t>PVC异形雕刻多层嵌套及其水晶字</t>
  </si>
  <si>
    <t>140*65</t>
  </si>
  <si>
    <t>二楼图书角招标参考参数（以现场实测为准）</t>
  </si>
  <si>
    <t>项目
编号</t>
  </si>
  <si>
    <t>两侧墙面开放式书架</t>
  </si>
  <si>
    <t>莫干山E0级实木厚芯免漆环保板材定制+品牌优质阻尼五金等配件</t>
  </si>
  <si>
    <t>10.2*2*2</t>
  </si>
  <si>
    <t>读书角文化墙</t>
  </si>
  <si>
    <t>莫干山E0级实木厚芯免漆环保木饰板
反光灯槽  木纹雕刻立体字</t>
  </si>
  <si>
    <t>2.68*2.6*2</t>
  </si>
  <si>
    <t>北侧柱子之间玻璃隔断</t>
  </si>
  <si>
    <t>不锈钢框边+08厚磨砂钢化玻璃</t>
  </si>
  <si>
    <t>1.83*2.67*2</t>
  </si>
  <si>
    <t>书桌配椅</t>
  </si>
  <si>
    <t>实木复合或金属材质品牌一桌四椅组合</t>
  </si>
  <si>
    <t>1.4*0.8</t>
  </si>
  <si>
    <t>护栏低柜</t>
  </si>
  <si>
    <t>1.6米*1.2米*8套</t>
  </si>
  <si>
    <t>灯光改造补充光源</t>
  </si>
  <si>
    <t>补充光源选用欧普照明或同等品牌</t>
  </si>
  <si>
    <t>射灯移位线路布设改造</t>
  </si>
  <si>
    <t>原有射灯布线优化灯光提亮更换</t>
  </si>
  <si>
    <t>拆除壁纸墙面粉刷乳胶漆</t>
  </si>
  <si>
    <t>拆除运输复原墙面</t>
  </si>
  <si>
    <t>10.2*2.67*2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</si>
</sst>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3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5" zoomScaleNormal="115" workbookViewId="0" topLeftCell="A1">
      <selection activeCell="N24" sqref="N24"/>
    </sheetView>
  </sheetViews>
  <sheetFormatPr defaultColWidth="9.140625" defaultRowHeight="17.25" customHeight="1"/>
  <cols>
    <col min="1" max="1" width="5.140625" style="1" customWidth="1"/>
    <col min="2" max="2" width="23.28125" style="1" customWidth="1"/>
    <col min="3" max="3" width="31.140625" style="2" customWidth="1"/>
    <col min="4" max="4" width="6.8515625" style="1" customWidth="1"/>
    <col min="5" max="5" width="15.57421875" style="1" customWidth="1"/>
    <col min="6" max="6" width="11.00390625" style="9" customWidth="1"/>
    <col min="7" max="16384" width="9.140625" style="3" customWidth="1"/>
  </cols>
  <sheetData>
    <row r="1" spans="1:6" ht="21" customHeight="1">
      <c r="A1" s="13" t="s">
        <v>0</v>
      </c>
      <c r="B1" s="14"/>
      <c r="C1" s="15"/>
      <c r="D1" s="14"/>
      <c r="E1" s="14"/>
      <c r="F1" s="16"/>
    </row>
    <row r="2" spans="1:6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30" customHeight="1">
      <c r="A3" s="17">
        <v>1</v>
      </c>
      <c r="B3" s="17" t="s">
        <v>7</v>
      </c>
      <c r="C3" s="7" t="s">
        <v>8</v>
      </c>
      <c r="D3" s="7" t="s">
        <v>9</v>
      </c>
      <c r="E3" s="7" t="s">
        <v>10</v>
      </c>
      <c r="F3" s="8">
        <f>15*3.6</f>
        <v>54</v>
      </c>
    </row>
    <row r="4" spans="1:6" ht="18" customHeight="1">
      <c r="A4" s="18"/>
      <c r="B4" s="18"/>
      <c r="C4" s="7" t="s">
        <v>11</v>
      </c>
      <c r="D4" s="7" t="s">
        <v>9</v>
      </c>
      <c r="E4" s="7" t="s">
        <v>10</v>
      </c>
      <c r="F4" s="8">
        <v>54</v>
      </c>
    </row>
    <row r="5" spans="1:6" ht="18" customHeight="1">
      <c r="A5" s="7">
        <v>2</v>
      </c>
      <c r="B5" s="7" t="s">
        <v>12</v>
      </c>
      <c r="C5" s="7" t="s">
        <v>13</v>
      </c>
      <c r="D5" s="7" t="s">
        <v>9</v>
      </c>
      <c r="E5" s="7" t="s">
        <v>14</v>
      </c>
      <c r="F5" s="8">
        <v>36.63999938964844</v>
      </c>
    </row>
    <row r="6" spans="1:6" ht="18" customHeight="1">
      <c r="A6" s="7">
        <v>3</v>
      </c>
      <c r="B6" s="7" t="s">
        <v>15</v>
      </c>
      <c r="C6" s="7" t="s">
        <v>16</v>
      </c>
      <c r="D6" s="7" t="s">
        <v>9</v>
      </c>
      <c r="E6" s="7" t="s">
        <v>17</v>
      </c>
      <c r="F6" s="8">
        <f>1.6*1.2*5</f>
        <v>9.6</v>
      </c>
    </row>
    <row r="7" spans="1:6" ht="18" customHeight="1">
      <c r="A7" s="7">
        <v>4</v>
      </c>
      <c r="B7" s="7" t="s">
        <v>18</v>
      </c>
      <c r="C7" s="7" t="s">
        <v>19</v>
      </c>
      <c r="D7" s="7" t="s">
        <v>9</v>
      </c>
      <c r="E7" s="7" t="s">
        <v>20</v>
      </c>
      <c r="F7" s="8">
        <f>17*5.6</f>
        <v>95.19999999999999</v>
      </c>
    </row>
    <row r="8" spans="1:6" ht="18" customHeight="1">
      <c r="A8" s="7">
        <v>5</v>
      </c>
      <c r="B8" s="7" t="s">
        <v>21</v>
      </c>
      <c r="C8" s="7" t="s">
        <v>22</v>
      </c>
      <c r="D8" s="7" t="s">
        <v>23</v>
      </c>
      <c r="E8" s="7" t="s">
        <v>24</v>
      </c>
      <c r="F8" s="8">
        <f>14.7*5.6*2</f>
        <v>164.64</v>
      </c>
    </row>
    <row r="9" spans="1:6" ht="18" customHeight="1">
      <c r="A9" s="7">
        <v>6</v>
      </c>
      <c r="B9" s="7" t="s">
        <v>25</v>
      </c>
      <c r="C9" s="7" t="s">
        <v>26</v>
      </c>
      <c r="D9" s="7" t="s">
        <v>27</v>
      </c>
      <c r="E9" s="7">
        <v>14.7</v>
      </c>
      <c r="F9" s="8">
        <v>14.7</v>
      </c>
    </row>
    <row r="10" spans="1:6" ht="25.5" customHeight="1">
      <c r="A10" s="7">
        <v>7</v>
      </c>
      <c r="B10" s="7" t="s">
        <v>28</v>
      </c>
      <c r="C10" s="7" t="s">
        <v>29</v>
      </c>
      <c r="D10" s="7" t="s">
        <v>30</v>
      </c>
      <c r="E10" s="7" t="s">
        <v>31</v>
      </c>
      <c r="F10" s="8">
        <v>2</v>
      </c>
    </row>
    <row r="11" spans="1:6" ht="18" customHeight="1">
      <c r="A11" s="7">
        <v>8</v>
      </c>
      <c r="B11" s="7" t="s">
        <v>32</v>
      </c>
      <c r="C11" s="7" t="s">
        <v>33</v>
      </c>
      <c r="D11" s="7" t="s">
        <v>23</v>
      </c>
      <c r="E11" s="7" t="s">
        <v>34</v>
      </c>
      <c r="F11" s="8">
        <v>0.8</v>
      </c>
    </row>
    <row r="12" spans="1:6" ht="18" customHeight="1">
      <c r="A12" s="7">
        <v>9</v>
      </c>
      <c r="B12" s="7" t="s">
        <v>35</v>
      </c>
      <c r="C12" s="7" t="s">
        <v>33</v>
      </c>
      <c r="D12" s="7" t="s">
        <v>23</v>
      </c>
      <c r="E12" s="7" t="s">
        <v>36</v>
      </c>
      <c r="F12" s="8">
        <f>0.38*6</f>
        <v>2.2800000000000002</v>
      </c>
    </row>
    <row r="13" spans="1:6" ht="18" customHeight="1">
      <c r="A13" s="17">
        <v>10</v>
      </c>
      <c r="B13" s="19" t="s">
        <v>37</v>
      </c>
      <c r="C13" s="7" t="s">
        <v>38</v>
      </c>
      <c r="D13" s="11" t="s">
        <v>39</v>
      </c>
      <c r="E13" s="7" t="s">
        <v>40</v>
      </c>
      <c r="F13" s="8">
        <v>2</v>
      </c>
    </row>
    <row r="14" spans="1:6" ht="18" customHeight="1">
      <c r="A14" s="18"/>
      <c r="B14" s="20"/>
      <c r="C14" s="7" t="s">
        <v>41</v>
      </c>
      <c r="D14" s="11" t="s">
        <v>27</v>
      </c>
      <c r="E14" s="7" t="s">
        <v>42</v>
      </c>
      <c r="F14" s="8">
        <f>5.6*2</f>
        <v>11.2</v>
      </c>
    </row>
    <row r="15" spans="1:6" ht="18" customHeight="1">
      <c r="A15" s="7">
        <v>13</v>
      </c>
      <c r="B15" s="11" t="s">
        <v>43</v>
      </c>
      <c r="C15" s="7" t="s">
        <v>44</v>
      </c>
      <c r="D15" s="11" t="s">
        <v>23</v>
      </c>
      <c r="E15" s="7" t="s">
        <v>45</v>
      </c>
      <c r="F15" s="8">
        <f>14*0.89</f>
        <v>12.46</v>
      </c>
    </row>
    <row r="16" spans="1:6" ht="18" customHeight="1">
      <c r="A16" s="7">
        <v>14</v>
      </c>
      <c r="B16" s="11" t="s">
        <v>46</v>
      </c>
      <c r="C16" s="7" t="s">
        <v>47</v>
      </c>
      <c r="D16" s="11" t="s">
        <v>23</v>
      </c>
      <c r="E16" s="7" t="s">
        <v>45</v>
      </c>
      <c r="F16" s="8">
        <f>14*0.89</f>
        <v>12.46</v>
      </c>
    </row>
    <row r="17" spans="1:6" ht="18" customHeight="1">
      <c r="A17" s="7">
        <v>15</v>
      </c>
      <c r="B17" s="11" t="s">
        <v>48</v>
      </c>
      <c r="C17" s="7" t="s">
        <v>49</v>
      </c>
      <c r="D17" s="11" t="s">
        <v>50</v>
      </c>
      <c r="E17" s="7" t="s">
        <v>31</v>
      </c>
      <c r="F17" s="8">
        <v>1</v>
      </c>
    </row>
    <row r="18" spans="1:6" ht="18" customHeight="1">
      <c r="A18" s="7">
        <v>16</v>
      </c>
      <c r="B18" s="11" t="s">
        <v>51</v>
      </c>
      <c r="C18" s="7" t="s">
        <v>52</v>
      </c>
      <c r="D18" s="11" t="s">
        <v>23</v>
      </c>
      <c r="E18" s="11" t="s">
        <v>53</v>
      </c>
      <c r="F18" s="12">
        <f>4.5*1.5*1.8*4</f>
        <v>48.6</v>
      </c>
    </row>
    <row r="19" spans="1:6" ht="18" customHeight="1">
      <c r="A19" s="7">
        <v>17</v>
      </c>
      <c r="B19" s="11" t="s">
        <v>54</v>
      </c>
      <c r="C19" s="7" t="s">
        <v>55</v>
      </c>
      <c r="D19" s="11" t="s">
        <v>27</v>
      </c>
      <c r="E19" s="11" t="s">
        <v>56</v>
      </c>
      <c r="F19" s="12">
        <f>1.6*4</f>
        <v>6.4</v>
      </c>
    </row>
    <row r="20" spans="1:6" ht="18" customHeight="1">
      <c r="A20" s="7">
        <v>18</v>
      </c>
      <c r="B20" s="11" t="s">
        <v>57</v>
      </c>
      <c r="C20" s="7" t="s">
        <v>58</v>
      </c>
      <c r="D20" s="11" t="s">
        <v>59</v>
      </c>
      <c r="E20" s="11" t="s">
        <v>60</v>
      </c>
      <c r="F20" s="12">
        <v>5</v>
      </c>
    </row>
    <row r="21" spans="1:6" ht="18" customHeight="1">
      <c r="A21" s="7">
        <v>19</v>
      </c>
      <c r="B21" s="21" t="s">
        <v>61</v>
      </c>
      <c r="C21" s="22" t="s">
        <v>62</v>
      </c>
      <c r="D21" s="21" t="s">
        <v>27</v>
      </c>
      <c r="E21" s="21" t="s">
        <v>63</v>
      </c>
      <c r="F21" s="12">
        <v>12</v>
      </c>
    </row>
    <row r="22" spans="1:6" ht="18" customHeight="1">
      <c r="A22" s="7">
        <v>20</v>
      </c>
      <c r="B22" s="21" t="s">
        <v>64</v>
      </c>
      <c r="C22" s="22" t="s">
        <v>65</v>
      </c>
      <c r="D22" s="21" t="s">
        <v>39</v>
      </c>
      <c r="E22" s="21" t="s">
        <v>66</v>
      </c>
      <c r="F22" s="12">
        <v>4</v>
      </c>
    </row>
    <row r="23" spans="1:6" ht="18" customHeight="1">
      <c r="A23" s="7">
        <v>21</v>
      </c>
      <c r="B23" s="21" t="s">
        <v>67</v>
      </c>
      <c r="C23" s="22" t="s">
        <v>65</v>
      </c>
      <c r="D23" s="21" t="s">
        <v>39</v>
      </c>
      <c r="E23" s="21" t="s">
        <v>68</v>
      </c>
      <c r="F23" s="12">
        <f>4.5*2*4</f>
        <v>36</v>
      </c>
    </row>
    <row r="24" spans="1:6" ht="34.5" customHeight="1">
      <c r="A24" s="7">
        <v>22</v>
      </c>
      <c r="B24" s="7" t="s">
        <v>69</v>
      </c>
      <c r="C24" s="7" t="s">
        <v>70</v>
      </c>
      <c r="D24" s="7" t="s">
        <v>9</v>
      </c>
      <c r="E24" s="7" t="s">
        <v>71</v>
      </c>
      <c r="F24" s="8">
        <v>1</v>
      </c>
    </row>
    <row r="25" spans="1:6" ht="27" customHeight="1">
      <c r="A25" s="7">
        <v>23</v>
      </c>
      <c r="B25" s="7" t="s">
        <v>72</v>
      </c>
      <c r="C25" s="7" t="s">
        <v>73</v>
      </c>
      <c r="D25" s="7" t="s">
        <v>50</v>
      </c>
      <c r="E25" s="7" t="s">
        <v>31</v>
      </c>
      <c r="F25" s="8">
        <v>1</v>
      </c>
    </row>
    <row r="26" spans="1:6" ht="18" customHeight="1">
      <c r="A26" s="7">
        <v>24</v>
      </c>
      <c r="B26" s="7" t="s">
        <v>74</v>
      </c>
      <c r="C26" s="7" t="s">
        <v>75</v>
      </c>
      <c r="D26" s="7" t="s">
        <v>9</v>
      </c>
      <c r="E26" s="7" t="s">
        <v>71</v>
      </c>
      <c r="F26" s="8">
        <v>39</v>
      </c>
    </row>
    <row r="27" spans="1:3" ht="18" customHeight="1">
      <c r="A27" s="23"/>
      <c r="B27" s="24"/>
      <c r="C27" s="23"/>
    </row>
  </sheetData>
  <sheetProtection/>
  <mergeCells count="5">
    <mergeCell ref="A1:F1"/>
    <mergeCell ref="A3:A4"/>
    <mergeCell ref="A13:A14"/>
    <mergeCell ref="B3:B4"/>
    <mergeCell ref="B13:B1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="115" zoomScaleNormal="115" workbookViewId="0" topLeftCell="A1">
      <selection activeCell="A1" sqref="A1:F1"/>
    </sheetView>
  </sheetViews>
  <sheetFormatPr defaultColWidth="9.140625" defaultRowHeight="17.25" customHeight="1"/>
  <cols>
    <col min="1" max="1" width="7.28125" style="1" customWidth="1"/>
    <col min="2" max="2" width="14.57421875" style="1" customWidth="1"/>
    <col min="3" max="3" width="31.140625" style="2" customWidth="1"/>
    <col min="4" max="4" width="6.8515625" style="1" customWidth="1"/>
    <col min="5" max="5" width="15.57421875" style="1" customWidth="1"/>
    <col min="6" max="6" width="9.140625" style="9" customWidth="1"/>
    <col min="7" max="16384" width="9.140625" style="3" customWidth="1"/>
  </cols>
  <sheetData>
    <row r="1" spans="1:6" ht="18" customHeight="1">
      <c r="A1" s="4" t="s">
        <v>76</v>
      </c>
      <c r="B1" s="5"/>
      <c r="C1" s="6"/>
      <c r="D1" s="5"/>
      <c r="E1" s="5"/>
      <c r="F1" s="10"/>
    </row>
    <row r="2" spans="1:6" ht="18" customHeight="1">
      <c r="A2" s="7" t="s">
        <v>1</v>
      </c>
      <c r="B2" s="7" t="s">
        <v>2</v>
      </c>
      <c r="C2" s="7" t="s">
        <v>77</v>
      </c>
      <c r="D2" s="7" t="s">
        <v>4</v>
      </c>
      <c r="E2" s="7" t="s">
        <v>5</v>
      </c>
      <c r="F2" s="8" t="s">
        <v>6</v>
      </c>
    </row>
    <row r="3" spans="1:6" ht="30" customHeight="1">
      <c r="A3" s="7">
        <v>1</v>
      </c>
      <c r="B3" s="7" t="s">
        <v>78</v>
      </c>
      <c r="C3" s="7" t="s">
        <v>79</v>
      </c>
      <c r="D3" s="7" t="s">
        <v>23</v>
      </c>
      <c r="E3" s="11" t="s">
        <v>80</v>
      </c>
      <c r="F3" s="12">
        <f>5.42*2.68</f>
        <v>14.5256</v>
      </c>
    </row>
    <row r="4" spans="1:6" ht="30" customHeight="1">
      <c r="A4" s="7">
        <v>2</v>
      </c>
      <c r="B4" s="7" t="s">
        <v>81</v>
      </c>
      <c r="C4" s="7" t="s">
        <v>82</v>
      </c>
      <c r="D4" s="7" t="s">
        <v>39</v>
      </c>
      <c r="E4" s="11" t="s">
        <v>83</v>
      </c>
      <c r="F4" s="12">
        <v>8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115" zoomScaleNormal="115" workbookViewId="0" topLeftCell="A1">
      <selection activeCell="A1" sqref="A1:C1"/>
    </sheetView>
  </sheetViews>
  <sheetFormatPr defaultColWidth="9.140625" defaultRowHeight="17.25" customHeight="1"/>
  <cols>
    <col min="1" max="1" width="7.28125" style="1" customWidth="1"/>
    <col min="2" max="2" width="20.28125" style="1" customWidth="1"/>
    <col min="3" max="3" width="31.140625" style="2" customWidth="1"/>
    <col min="4" max="16384" width="9.140625" style="3" customWidth="1"/>
  </cols>
  <sheetData>
    <row r="1" spans="1:3" ht="18" customHeight="1">
      <c r="A1" s="4" t="s">
        <v>84</v>
      </c>
      <c r="B1" s="5"/>
      <c r="C1" s="6"/>
    </row>
    <row r="2" spans="1:6" ht="18" customHeight="1">
      <c r="A2" s="7" t="s">
        <v>85</v>
      </c>
      <c r="B2" s="7" t="s">
        <v>2</v>
      </c>
      <c r="C2" s="7" t="s">
        <v>77</v>
      </c>
      <c r="D2" s="7" t="s">
        <v>4</v>
      </c>
      <c r="E2" s="7" t="s">
        <v>5</v>
      </c>
      <c r="F2" s="8" t="s">
        <v>6</v>
      </c>
    </row>
    <row r="3" spans="1:6" ht="33.75" customHeight="1">
      <c r="A3" s="7">
        <v>1</v>
      </c>
      <c r="B3" s="7" t="s">
        <v>86</v>
      </c>
      <c r="C3" s="7" t="s">
        <v>87</v>
      </c>
      <c r="D3" s="7" t="s">
        <v>23</v>
      </c>
      <c r="E3" s="7" t="s">
        <v>88</v>
      </c>
      <c r="F3" s="8">
        <f>10.2*2*2</f>
        <v>40.8</v>
      </c>
    </row>
    <row r="4" spans="1:6" ht="30.75" customHeight="1">
      <c r="A4" s="7">
        <v>2</v>
      </c>
      <c r="B4" s="7" t="s">
        <v>89</v>
      </c>
      <c r="C4" s="7" t="s">
        <v>90</v>
      </c>
      <c r="D4" s="7" t="s">
        <v>23</v>
      </c>
      <c r="E4" s="7" t="s">
        <v>91</v>
      </c>
      <c r="F4" s="8">
        <f>2.68*2.6*2</f>
        <v>13.936000000000002</v>
      </c>
    </row>
    <row r="5" spans="1:6" ht="30" customHeight="1">
      <c r="A5" s="7">
        <v>2</v>
      </c>
      <c r="B5" s="7" t="s">
        <v>92</v>
      </c>
      <c r="C5" s="7" t="s">
        <v>93</v>
      </c>
      <c r="D5" s="7" t="s">
        <v>23</v>
      </c>
      <c r="E5" s="7" t="s">
        <v>94</v>
      </c>
      <c r="F5" s="8">
        <f>1.83*2.67*2</f>
        <v>9.7722</v>
      </c>
    </row>
    <row r="6" spans="1:6" ht="31.5" customHeight="1">
      <c r="A6" s="7">
        <v>3</v>
      </c>
      <c r="B6" s="7" t="s">
        <v>95</v>
      </c>
      <c r="C6" s="7" t="s">
        <v>96</v>
      </c>
      <c r="D6" s="7" t="s">
        <v>39</v>
      </c>
      <c r="E6" s="7" t="s">
        <v>97</v>
      </c>
      <c r="F6" s="8">
        <v>6</v>
      </c>
    </row>
    <row r="7" spans="1:6" ht="33" customHeight="1">
      <c r="A7" s="7">
        <v>4</v>
      </c>
      <c r="B7" s="7" t="s">
        <v>98</v>
      </c>
      <c r="C7" s="7" t="s">
        <v>87</v>
      </c>
      <c r="D7" s="7" t="s">
        <v>30</v>
      </c>
      <c r="E7" s="7" t="s">
        <v>99</v>
      </c>
      <c r="F7" s="8">
        <f>1.6*1.2*8</f>
        <v>15.36</v>
      </c>
    </row>
    <row r="8" spans="1:6" ht="18" customHeight="1">
      <c r="A8" s="7">
        <v>5</v>
      </c>
      <c r="B8" s="7" t="s">
        <v>100</v>
      </c>
      <c r="C8" s="7" t="s">
        <v>101</v>
      </c>
      <c r="D8" s="7" t="s">
        <v>39</v>
      </c>
      <c r="E8" s="7" t="s">
        <v>31</v>
      </c>
      <c r="F8" s="8">
        <v>2</v>
      </c>
    </row>
    <row r="9" spans="1:6" ht="18" customHeight="1">
      <c r="A9" s="7">
        <v>6</v>
      </c>
      <c r="B9" s="7" t="s">
        <v>102</v>
      </c>
      <c r="C9" s="7" t="s">
        <v>103</v>
      </c>
      <c r="D9" s="7" t="s">
        <v>39</v>
      </c>
      <c r="E9" s="7" t="s">
        <v>31</v>
      </c>
      <c r="F9" s="8">
        <v>2</v>
      </c>
    </row>
    <row r="10" spans="1:6" ht="33.75" customHeight="1">
      <c r="A10" s="7">
        <v>7</v>
      </c>
      <c r="B10" s="7" t="s">
        <v>104</v>
      </c>
      <c r="C10" s="7" t="s">
        <v>105</v>
      </c>
      <c r="D10" s="7" t="s">
        <v>9</v>
      </c>
      <c r="E10" s="7" t="s">
        <v>106</v>
      </c>
      <c r="F10" s="8">
        <f>10.2*2.67*2</f>
        <v>54.467999999999996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大勇</cp:lastModifiedBy>
  <dcterms:created xsi:type="dcterms:W3CDTF">2021-08-21T11:45:53Z</dcterms:created>
  <dcterms:modified xsi:type="dcterms:W3CDTF">2021-10-12T06:28:03Z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C5B5591D14EA442FBB6BA70C005500ED</vt:lpwstr>
  </property>
</Properties>
</file>